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man\Google Drive\01 SCM 703 FLV\Spreadsheet &amp; in-Class Exercises\"/>
    </mc:Choice>
  </mc:AlternateContent>
  <bookViews>
    <workbookView xWindow="0" yWindow="0" windowWidth="20160" windowHeight="9612" activeTab="2"/>
  </bookViews>
  <sheets>
    <sheet name="Brand 1" sheetId="1" r:id="rId1"/>
    <sheet name="Brand 2" sheetId="2" r:id="rId2"/>
    <sheet name="Solution" sheetId="3" r:id="rId3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'Brand 1'!$F$26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3" l="1"/>
  <c r="F15" i="3"/>
  <c r="F14" i="3"/>
  <c r="K15" i="3" l="1"/>
  <c r="K5" i="3"/>
  <c r="M5" i="3" s="1"/>
  <c r="J5" i="3"/>
  <c r="L5" i="3" s="1"/>
  <c r="F5" i="3"/>
  <c r="K10" i="3" s="1"/>
  <c r="M10" i="3" s="1"/>
  <c r="E5" i="3"/>
  <c r="G5" i="3" s="1"/>
  <c r="H5" i="3" l="1"/>
  <c r="F25" i="3" s="1"/>
  <c r="J10" i="3"/>
  <c r="L10" i="3" s="1"/>
  <c r="K16" i="3" s="1"/>
  <c r="K17" i="3" s="1"/>
  <c r="F9" i="3"/>
  <c r="F19" i="3"/>
  <c r="F10" i="3" l="1"/>
  <c r="F11" i="3" s="1"/>
  <c r="F20" i="3"/>
  <c r="F21" i="3" s="1"/>
  <c r="F26" i="3"/>
</calcChain>
</file>

<file path=xl/sharedStrings.xml><?xml version="1.0" encoding="utf-8"?>
<sst xmlns="http://schemas.openxmlformats.org/spreadsheetml/2006/main" count="49" uniqueCount="29">
  <si>
    <t>Demand</t>
  </si>
  <si>
    <t>Week</t>
  </si>
  <si>
    <t>L (week)</t>
  </si>
  <si>
    <t>T (week)</t>
  </si>
  <si>
    <t>Part (a)</t>
  </si>
  <si>
    <r>
      <t>Average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)</t>
    </r>
  </si>
  <si>
    <r>
      <t>SD (</t>
    </r>
    <r>
      <rPr>
        <b/>
        <sz val="11"/>
        <color theme="1"/>
        <rFont val="Symbol"/>
        <family val="1"/>
        <charset val="2"/>
      </rPr>
      <t>s</t>
    </r>
    <r>
      <rPr>
        <b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</si>
  <si>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(T+L)</t>
    </r>
  </si>
  <si>
    <r>
      <rPr>
        <b/>
        <sz val="11"/>
        <color theme="1"/>
        <rFont val="Symbol"/>
        <family val="1"/>
        <charset val="2"/>
      </rPr>
      <t>s</t>
    </r>
    <r>
      <rPr>
        <b/>
        <sz val="11"/>
        <color theme="1"/>
        <rFont val="Calibri"/>
        <family val="2"/>
        <scheme val="minor"/>
      </rPr>
      <t>(T+L)</t>
    </r>
  </si>
  <si>
    <t>z =</t>
  </si>
  <si>
    <t>s =</t>
  </si>
  <si>
    <t>SL =</t>
  </si>
  <si>
    <t>Facings =</t>
  </si>
  <si>
    <t>Facing depth</t>
  </si>
  <si>
    <t>Pr{D &lt;= 133}</t>
  </si>
  <si>
    <t>Pr{D &gt;= 134}</t>
  </si>
  <si>
    <t>Part (c)</t>
  </si>
  <si>
    <t>Exp demand during (T+L) days</t>
  </si>
  <si>
    <t>Exp on-hand inventory =</t>
  </si>
  <si>
    <t>703 Grocers Inc.</t>
  </si>
  <si>
    <t>Brand 1</t>
  </si>
  <si>
    <t>Brand 2</t>
  </si>
  <si>
    <t>COMBINED (Brand 1 + Brand 2)</t>
  </si>
  <si>
    <t>Need Pr{demand during T+L &gt;= 134}</t>
  </si>
  <si>
    <t>Part (d)</t>
  </si>
  <si>
    <t>or 15 facings</t>
  </si>
  <si>
    <t>or 10 facings</t>
  </si>
  <si>
    <t>Part b(i)</t>
  </si>
  <si>
    <t>Part b(ii)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</si>
</sst>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3" fillId="0" borderId="0" xfId="0" applyFont="1" applyBorder="1"/>
    <xf numFmtId="0" fontId="0" fillId="0" borderId="0" xfId="0" applyBorder="1"/>
    <xf numFmtId="2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0" fillId="0" borderId="5" xfId="0" applyNumberFormat="1" applyBorder="1"/>
    <xf numFmtId="0" fontId="0" fillId="0" borderId="2" xfId="0" applyBorder="1"/>
    <xf numFmtId="10" fontId="0" fillId="0" borderId="3" xfId="1" applyNumberFormat="1" applyFont="1" applyBorder="1"/>
    <xf numFmtId="0" fontId="2" fillId="0" borderId="1" xfId="0" applyFont="1" applyBorder="1" applyAlignment="1">
      <alignment horizontal="center" wrapText="1"/>
    </xf>
    <xf numFmtId="164" fontId="0" fillId="0" borderId="7" xfId="0" applyNumberFormat="1" applyBorder="1"/>
    <xf numFmtId="0" fontId="2" fillId="0" borderId="8" xfId="0" applyFont="1" applyFill="1" applyBorder="1"/>
    <xf numFmtId="0" fontId="2" fillId="0" borderId="6" xfId="0" applyFont="1" applyBorder="1"/>
    <xf numFmtId="164" fontId="2" fillId="0" borderId="7" xfId="0" applyNumberFormat="1" applyFont="1" applyBorder="1"/>
    <xf numFmtId="0" fontId="0" fillId="0" borderId="3" xfId="1" applyNumberFormat="1" applyFont="1" applyBorder="1"/>
    <xf numFmtId="164" fontId="0" fillId="0" borderId="5" xfId="1" applyNumberFormat="1" applyFont="1" applyBorder="1"/>
    <xf numFmtId="2" fontId="2" fillId="0" borderId="9" xfId="0" applyNumberFormat="1" applyFont="1" applyBorder="1"/>
    <xf numFmtId="0" fontId="5" fillId="0" borderId="0" xfId="0" applyFont="1" applyAlignment="1">
      <alignment horizontal="left"/>
    </xf>
    <xf numFmtId="0" fontId="2" fillId="0" borderId="0" xfId="0" applyFont="1" applyFill="1" applyBorder="1"/>
    <xf numFmtId="2" fontId="2" fillId="0" borderId="0" xfId="0" applyNumberFormat="1" applyFont="1" applyBorder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zoomScaleNormal="100" workbookViewId="0">
      <selection activeCell="I18" sqref="I18"/>
    </sheetView>
  </sheetViews>
  <sheetFormatPr defaultRowHeight="14.4" x14ac:dyDescent="0.3"/>
  <cols>
    <col min="1" max="1" width="8.88671875" style="1"/>
    <col min="2" max="2" width="8.88671875" style="2"/>
  </cols>
  <sheetData>
    <row r="1" spans="1:2" ht="18" x14ac:dyDescent="0.35">
      <c r="A1" s="25" t="s">
        <v>19</v>
      </c>
    </row>
    <row r="4" spans="1:2" x14ac:dyDescent="0.3">
      <c r="A4" s="3" t="s">
        <v>1</v>
      </c>
      <c r="B4" s="4" t="s">
        <v>0</v>
      </c>
    </row>
    <row r="5" spans="1:2" x14ac:dyDescent="0.3">
      <c r="A5" s="1">
        <v>1</v>
      </c>
      <c r="B5" s="2">
        <v>59</v>
      </c>
    </row>
    <row r="6" spans="1:2" x14ac:dyDescent="0.3">
      <c r="A6" s="1">
        <v>2</v>
      </c>
      <c r="B6" s="2">
        <v>55</v>
      </c>
    </row>
    <row r="7" spans="1:2" x14ac:dyDescent="0.3">
      <c r="A7" s="1">
        <v>3</v>
      </c>
      <c r="B7" s="2">
        <v>92</v>
      </c>
    </row>
    <row r="8" spans="1:2" x14ac:dyDescent="0.3">
      <c r="A8" s="1">
        <v>4</v>
      </c>
      <c r="B8" s="2">
        <v>71</v>
      </c>
    </row>
    <row r="9" spans="1:2" x14ac:dyDescent="0.3">
      <c r="A9" s="1">
        <v>5</v>
      </c>
      <c r="B9" s="2">
        <v>77</v>
      </c>
    </row>
    <row r="10" spans="1:2" x14ac:dyDescent="0.3">
      <c r="A10" s="1">
        <v>6</v>
      </c>
      <c r="B10" s="2">
        <v>37</v>
      </c>
    </row>
    <row r="11" spans="1:2" x14ac:dyDescent="0.3">
      <c r="A11" s="1">
        <v>7</v>
      </c>
      <c r="B11" s="2">
        <v>31</v>
      </c>
    </row>
    <row r="12" spans="1:2" x14ac:dyDescent="0.3">
      <c r="A12" s="1">
        <v>8</v>
      </c>
      <c r="B12" s="2">
        <v>51</v>
      </c>
    </row>
    <row r="13" spans="1:2" x14ac:dyDescent="0.3">
      <c r="A13" s="1">
        <v>9</v>
      </c>
      <c r="B13" s="2">
        <v>73</v>
      </c>
    </row>
    <row r="14" spans="1:2" x14ac:dyDescent="0.3">
      <c r="A14" s="1">
        <v>10</v>
      </c>
      <c r="B14" s="2">
        <v>98</v>
      </c>
    </row>
    <row r="15" spans="1:2" x14ac:dyDescent="0.3">
      <c r="A15" s="1">
        <v>11</v>
      </c>
      <c r="B15" s="2">
        <v>78</v>
      </c>
    </row>
    <row r="16" spans="1:2" x14ac:dyDescent="0.3">
      <c r="A16" s="1">
        <v>12</v>
      </c>
      <c r="B16" s="2">
        <v>54</v>
      </c>
    </row>
    <row r="17" spans="1:2" x14ac:dyDescent="0.3">
      <c r="A17" s="1">
        <v>13</v>
      </c>
      <c r="B17" s="2">
        <v>53</v>
      </c>
    </row>
    <row r="18" spans="1:2" x14ac:dyDescent="0.3">
      <c r="A18" s="1">
        <v>14</v>
      </c>
      <c r="B18" s="2">
        <v>63</v>
      </c>
    </row>
    <row r="19" spans="1:2" x14ac:dyDescent="0.3">
      <c r="A19" s="1">
        <v>15</v>
      </c>
      <c r="B19" s="2">
        <v>71</v>
      </c>
    </row>
    <row r="20" spans="1:2" x14ac:dyDescent="0.3">
      <c r="A20" s="1">
        <v>16</v>
      </c>
      <c r="B20" s="2">
        <v>47</v>
      </c>
    </row>
    <row r="21" spans="1:2" x14ac:dyDescent="0.3">
      <c r="A21" s="1">
        <v>17</v>
      </c>
      <c r="B21" s="2">
        <v>56</v>
      </c>
    </row>
    <row r="22" spans="1:2" x14ac:dyDescent="0.3">
      <c r="A22" s="1">
        <v>18</v>
      </c>
      <c r="B22" s="2">
        <v>44</v>
      </c>
    </row>
    <row r="23" spans="1:2" x14ac:dyDescent="0.3">
      <c r="A23" s="1">
        <v>19</v>
      </c>
      <c r="B23" s="2">
        <v>43</v>
      </c>
    </row>
    <row r="24" spans="1:2" x14ac:dyDescent="0.3">
      <c r="A24" s="1">
        <v>20</v>
      </c>
      <c r="B24" s="2">
        <v>54</v>
      </c>
    </row>
    <row r="25" spans="1:2" x14ac:dyDescent="0.3">
      <c r="A25" s="1">
        <v>21</v>
      </c>
      <c r="B25" s="2">
        <v>32</v>
      </c>
    </row>
    <row r="26" spans="1:2" x14ac:dyDescent="0.3">
      <c r="A26" s="1">
        <v>22</v>
      </c>
      <c r="B26" s="2">
        <v>49</v>
      </c>
    </row>
    <row r="27" spans="1:2" x14ac:dyDescent="0.3">
      <c r="A27" s="1">
        <v>23</v>
      </c>
      <c r="B27" s="2">
        <v>90</v>
      </c>
    </row>
    <row r="28" spans="1:2" x14ac:dyDescent="0.3">
      <c r="A28" s="1">
        <v>24</v>
      </c>
      <c r="B28" s="2">
        <v>68</v>
      </c>
    </row>
    <row r="29" spans="1:2" x14ac:dyDescent="0.3">
      <c r="A29" s="1">
        <v>25</v>
      </c>
      <c r="B29" s="2">
        <v>83</v>
      </c>
    </row>
    <row r="30" spans="1:2" x14ac:dyDescent="0.3">
      <c r="A30" s="1">
        <v>26</v>
      </c>
      <c r="B30" s="2">
        <v>67</v>
      </c>
    </row>
    <row r="31" spans="1:2" x14ac:dyDescent="0.3">
      <c r="A31" s="1">
        <v>27</v>
      </c>
      <c r="B31" s="2">
        <v>53</v>
      </c>
    </row>
    <row r="32" spans="1:2" x14ac:dyDescent="0.3">
      <c r="A32" s="1">
        <v>28</v>
      </c>
      <c r="B32" s="2">
        <v>84</v>
      </c>
    </row>
    <row r="33" spans="1:2" x14ac:dyDescent="0.3">
      <c r="A33" s="1">
        <v>29</v>
      </c>
      <c r="B33" s="2">
        <v>61</v>
      </c>
    </row>
    <row r="34" spans="1:2" x14ac:dyDescent="0.3">
      <c r="A34" s="1">
        <v>30</v>
      </c>
      <c r="B34" s="2">
        <v>41</v>
      </c>
    </row>
    <row r="35" spans="1:2" x14ac:dyDescent="0.3">
      <c r="A35" s="1">
        <v>31</v>
      </c>
      <c r="B35" s="2">
        <v>49</v>
      </c>
    </row>
    <row r="36" spans="1:2" x14ac:dyDescent="0.3">
      <c r="A36" s="1">
        <v>32</v>
      </c>
      <c r="B36" s="2">
        <v>35</v>
      </c>
    </row>
    <row r="37" spans="1:2" x14ac:dyDescent="0.3">
      <c r="A37" s="1">
        <v>33</v>
      </c>
      <c r="B37" s="2">
        <v>39</v>
      </c>
    </row>
    <row r="38" spans="1:2" x14ac:dyDescent="0.3">
      <c r="A38" s="1">
        <v>34</v>
      </c>
      <c r="B38" s="2">
        <v>33</v>
      </c>
    </row>
    <row r="39" spans="1:2" x14ac:dyDescent="0.3">
      <c r="A39" s="1">
        <v>35</v>
      </c>
      <c r="B39" s="2">
        <v>46</v>
      </c>
    </row>
    <row r="40" spans="1:2" x14ac:dyDescent="0.3">
      <c r="A40" s="1">
        <v>36</v>
      </c>
      <c r="B40" s="2">
        <v>37</v>
      </c>
    </row>
    <row r="41" spans="1:2" x14ac:dyDescent="0.3">
      <c r="A41" s="1">
        <v>37</v>
      </c>
      <c r="B41" s="2">
        <v>23</v>
      </c>
    </row>
    <row r="42" spans="1:2" x14ac:dyDescent="0.3">
      <c r="A42" s="1">
        <v>38</v>
      </c>
      <c r="B42" s="2">
        <v>111</v>
      </c>
    </row>
    <row r="43" spans="1:2" x14ac:dyDescent="0.3">
      <c r="A43" s="1">
        <v>39</v>
      </c>
      <c r="B43" s="2">
        <v>75</v>
      </c>
    </row>
    <row r="44" spans="1:2" x14ac:dyDescent="0.3">
      <c r="A44" s="1">
        <v>40</v>
      </c>
      <c r="B44" s="2">
        <v>63</v>
      </c>
    </row>
    <row r="45" spans="1:2" x14ac:dyDescent="0.3">
      <c r="A45" s="1">
        <v>41</v>
      </c>
      <c r="B45" s="2">
        <v>72</v>
      </c>
    </row>
    <row r="46" spans="1:2" x14ac:dyDescent="0.3">
      <c r="A46" s="1">
        <v>42</v>
      </c>
      <c r="B46" s="2">
        <v>51</v>
      </c>
    </row>
    <row r="47" spans="1:2" x14ac:dyDescent="0.3">
      <c r="A47" s="1">
        <v>43</v>
      </c>
      <c r="B47" s="2">
        <v>38</v>
      </c>
    </row>
    <row r="48" spans="1:2" x14ac:dyDescent="0.3">
      <c r="A48" s="1">
        <v>44</v>
      </c>
      <c r="B48" s="2">
        <v>95</v>
      </c>
    </row>
    <row r="49" spans="1:2" x14ac:dyDescent="0.3">
      <c r="A49" s="1">
        <v>45</v>
      </c>
      <c r="B49" s="2">
        <v>50</v>
      </c>
    </row>
    <row r="50" spans="1:2" x14ac:dyDescent="0.3">
      <c r="A50" s="1">
        <v>46</v>
      </c>
      <c r="B50" s="2">
        <v>48</v>
      </c>
    </row>
    <row r="51" spans="1:2" x14ac:dyDescent="0.3">
      <c r="A51" s="1">
        <v>47</v>
      </c>
      <c r="B51" s="2">
        <v>24</v>
      </c>
    </row>
    <row r="52" spans="1:2" x14ac:dyDescent="0.3">
      <c r="A52" s="1">
        <v>48</v>
      </c>
      <c r="B52" s="2">
        <v>83</v>
      </c>
    </row>
    <row r="53" spans="1:2" x14ac:dyDescent="0.3">
      <c r="A53" s="1">
        <v>49</v>
      </c>
      <c r="B53" s="2">
        <v>86</v>
      </c>
    </row>
    <row r="54" spans="1:2" x14ac:dyDescent="0.3">
      <c r="A54" s="1">
        <v>50</v>
      </c>
      <c r="B54" s="2">
        <v>35</v>
      </c>
    </row>
    <row r="55" spans="1:2" x14ac:dyDescent="0.3">
      <c r="A55" s="1">
        <v>51</v>
      </c>
      <c r="B55" s="2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opLeftCell="A3" workbookViewId="0"/>
  </sheetViews>
  <sheetFormatPr defaultRowHeight="14.4" x14ac:dyDescent="0.3"/>
  <cols>
    <col min="1" max="1" width="8.88671875" style="1"/>
    <col min="2" max="2" width="8.88671875" style="2"/>
  </cols>
  <sheetData>
    <row r="1" spans="1:2" ht="18" x14ac:dyDescent="0.35">
      <c r="A1" s="25" t="s">
        <v>19</v>
      </c>
    </row>
    <row r="4" spans="1:2" x14ac:dyDescent="0.3">
      <c r="A4" s="3" t="s">
        <v>1</v>
      </c>
      <c r="B4" s="4" t="s">
        <v>0</v>
      </c>
    </row>
    <row r="5" spans="1:2" x14ac:dyDescent="0.3">
      <c r="A5" s="1">
        <v>1</v>
      </c>
      <c r="B5" s="2">
        <v>49</v>
      </c>
    </row>
    <row r="6" spans="1:2" x14ac:dyDescent="0.3">
      <c r="A6" s="1">
        <v>2</v>
      </c>
      <c r="B6" s="2">
        <v>50</v>
      </c>
    </row>
    <row r="7" spans="1:2" x14ac:dyDescent="0.3">
      <c r="A7" s="1">
        <v>3</v>
      </c>
      <c r="B7" s="2">
        <v>48</v>
      </c>
    </row>
    <row r="8" spans="1:2" x14ac:dyDescent="0.3">
      <c r="A8" s="1">
        <v>4</v>
      </c>
      <c r="B8" s="2">
        <v>31</v>
      </c>
    </row>
    <row r="9" spans="1:2" x14ac:dyDescent="0.3">
      <c r="A9" s="1">
        <v>5</v>
      </c>
      <c r="B9" s="2">
        <v>47</v>
      </c>
    </row>
    <row r="10" spans="1:2" x14ac:dyDescent="0.3">
      <c r="A10" s="1">
        <v>6</v>
      </c>
      <c r="B10" s="2">
        <v>36</v>
      </c>
    </row>
    <row r="11" spans="1:2" x14ac:dyDescent="0.3">
      <c r="A11" s="1">
        <v>7</v>
      </c>
      <c r="B11" s="2">
        <v>13</v>
      </c>
    </row>
    <row r="12" spans="1:2" x14ac:dyDescent="0.3">
      <c r="A12" s="1">
        <v>8</v>
      </c>
      <c r="B12" s="2">
        <v>43</v>
      </c>
    </row>
    <row r="13" spans="1:2" x14ac:dyDescent="0.3">
      <c r="A13" s="1">
        <v>9</v>
      </c>
      <c r="B13" s="2">
        <v>44</v>
      </c>
    </row>
    <row r="14" spans="1:2" x14ac:dyDescent="0.3">
      <c r="A14" s="1">
        <v>10</v>
      </c>
      <c r="B14" s="2">
        <v>61</v>
      </c>
    </row>
    <row r="15" spans="1:2" x14ac:dyDescent="0.3">
      <c r="A15" s="1">
        <v>11</v>
      </c>
      <c r="B15" s="2">
        <v>36</v>
      </c>
    </row>
    <row r="16" spans="1:2" x14ac:dyDescent="0.3">
      <c r="A16" s="1">
        <v>12</v>
      </c>
      <c r="B16" s="2">
        <v>55</v>
      </c>
    </row>
    <row r="17" spans="1:2" x14ac:dyDescent="0.3">
      <c r="A17" s="1">
        <v>13</v>
      </c>
      <c r="B17" s="2">
        <v>77</v>
      </c>
    </row>
    <row r="18" spans="1:2" x14ac:dyDescent="0.3">
      <c r="A18" s="1">
        <v>14</v>
      </c>
      <c r="B18" s="2">
        <v>20</v>
      </c>
    </row>
    <row r="19" spans="1:2" x14ac:dyDescent="0.3">
      <c r="A19" s="1">
        <v>15</v>
      </c>
      <c r="B19" s="2">
        <v>56</v>
      </c>
    </row>
    <row r="20" spans="1:2" x14ac:dyDescent="0.3">
      <c r="A20" s="1">
        <v>16</v>
      </c>
      <c r="B20" s="2">
        <v>18</v>
      </c>
    </row>
    <row r="21" spans="1:2" x14ac:dyDescent="0.3">
      <c r="A21" s="1">
        <v>17</v>
      </c>
      <c r="B21" s="2">
        <v>52</v>
      </c>
    </row>
    <row r="22" spans="1:2" x14ac:dyDescent="0.3">
      <c r="A22" s="1">
        <v>18</v>
      </c>
      <c r="B22" s="2">
        <v>30</v>
      </c>
    </row>
    <row r="23" spans="1:2" x14ac:dyDescent="0.3">
      <c r="A23" s="1">
        <v>19</v>
      </c>
      <c r="B23" s="2">
        <v>37</v>
      </c>
    </row>
    <row r="24" spans="1:2" x14ac:dyDescent="0.3">
      <c r="A24" s="1">
        <v>20</v>
      </c>
      <c r="B24" s="2">
        <v>53</v>
      </c>
    </row>
    <row r="25" spans="1:2" x14ac:dyDescent="0.3">
      <c r="A25" s="1">
        <v>21</v>
      </c>
      <c r="B25" s="2">
        <v>34</v>
      </c>
    </row>
    <row r="26" spans="1:2" x14ac:dyDescent="0.3">
      <c r="A26" s="1">
        <v>22</v>
      </c>
      <c r="B26" s="2">
        <v>16</v>
      </c>
    </row>
    <row r="27" spans="1:2" x14ac:dyDescent="0.3">
      <c r="A27" s="1">
        <v>23</v>
      </c>
      <c r="B27" s="2">
        <v>57</v>
      </c>
    </row>
    <row r="28" spans="1:2" x14ac:dyDescent="0.3">
      <c r="A28" s="1">
        <v>24</v>
      </c>
      <c r="B28" s="2">
        <v>21</v>
      </c>
    </row>
    <row r="29" spans="1:2" x14ac:dyDescent="0.3">
      <c r="A29" s="1">
        <v>25</v>
      </c>
      <c r="B29" s="2">
        <v>48</v>
      </c>
    </row>
    <row r="30" spans="1:2" x14ac:dyDescent="0.3">
      <c r="A30" s="1">
        <v>26</v>
      </c>
      <c r="B30" s="2">
        <v>49</v>
      </c>
    </row>
    <row r="31" spans="1:2" x14ac:dyDescent="0.3">
      <c r="A31" s="1">
        <v>27</v>
      </c>
      <c r="B31" s="2">
        <v>23</v>
      </c>
    </row>
    <row r="32" spans="1:2" x14ac:dyDescent="0.3">
      <c r="A32" s="1">
        <v>28</v>
      </c>
      <c r="B32" s="2">
        <v>67</v>
      </c>
    </row>
    <row r="33" spans="1:2" x14ac:dyDescent="0.3">
      <c r="A33" s="1">
        <v>29</v>
      </c>
      <c r="B33" s="2">
        <v>58</v>
      </c>
    </row>
    <row r="34" spans="1:2" x14ac:dyDescent="0.3">
      <c r="A34" s="1">
        <v>30</v>
      </c>
      <c r="B34" s="2">
        <v>31</v>
      </c>
    </row>
    <row r="35" spans="1:2" x14ac:dyDescent="0.3">
      <c r="A35" s="1">
        <v>31</v>
      </c>
      <c r="B35" s="2">
        <v>30</v>
      </c>
    </row>
    <row r="36" spans="1:2" x14ac:dyDescent="0.3">
      <c r="A36" s="1">
        <v>32</v>
      </c>
      <c r="B36" s="2">
        <v>65</v>
      </c>
    </row>
    <row r="37" spans="1:2" x14ac:dyDescent="0.3">
      <c r="A37" s="1">
        <v>33</v>
      </c>
      <c r="B37" s="2">
        <v>42</v>
      </c>
    </row>
    <row r="38" spans="1:2" x14ac:dyDescent="0.3">
      <c r="A38" s="1">
        <v>34</v>
      </c>
      <c r="B38" s="2">
        <v>55</v>
      </c>
    </row>
    <row r="39" spans="1:2" x14ac:dyDescent="0.3">
      <c r="A39" s="1">
        <v>35</v>
      </c>
      <c r="B39" s="2">
        <v>42</v>
      </c>
    </row>
    <row r="40" spans="1:2" x14ac:dyDescent="0.3">
      <c r="A40" s="1">
        <v>36</v>
      </c>
      <c r="B40" s="2">
        <v>59</v>
      </c>
    </row>
    <row r="41" spans="1:2" x14ac:dyDescent="0.3">
      <c r="A41" s="1">
        <v>37</v>
      </c>
      <c r="B41" s="2">
        <v>28</v>
      </c>
    </row>
    <row r="42" spans="1:2" x14ac:dyDescent="0.3">
      <c r="A42" s="1">
        <v>38</v>
      </c>
      <c r="B42" s="2">
        <v>58</v>
      </c>
    </row>
    <row r="43" spans="1:2" x14ac:dyDescent="0.3">
      <c r="A43" s="1">
        <v>39</v>
      </c>
      <c r="B43" s="2">
        <v>26</v>
      </c>
    </row>
    <row r="44" spans="1:2" x14ac:dyDescent="0.3">
      <c r="A44" s="1">
        <v>40</v>
      </c>
      <c r="B44" s="2">
        <v>22</v>
      </c>
    </row>
    <row r="45" spans="1:2" x14ac:dyDescent="0.3">
      <c r="A45" s="1">
        <v>41</v>
      </c>
      <c r="B45" s="2">
        <v>58</v>
      </c>
    </row>
    <row r="46" spans="1:2" x14ac:dyDescent="0.3">
      <c r="A46" s="1">
        <v>42</v>
      </c>
      <c r="B46" s="2">
        <v>19</v>
      </c>
    </row>
    <row r="47" spans="1:2" x14ac:dyDescent="0.3">
      <c r="A47" s="1">
        <v>43</v>
      </c>
      <c r="B47" s="2">
        <v>39</v>
      </c>
    </row>
    <row r="48" spans="1:2" x14ac:dyDescent="0.3">
      <c r="A48" s="1">
        <v>44</v>
      </c>
      <c r="B48" s="2">
        <v>23</v>
      </c>
    </row>
    <row r="49" spans="1:2" x14ac:dyDescent="0.3">
      <c r="A49" s="1">
        <v>45</v>
      </c>
      <c r="B49" s="2">
        <v>56</v>
      </c>
    </row>
    <row r="50" spans="1:2" x14ac:dyDescent="0.3">
      <c r="A50" s="1">
        <v>46</v>
      </c>
      <c r="B50" s="2">
        <v>28</v>
      </c>
    </row>
    <row r="51" spans="1:2" x14ac:dyDescent="0.3">
      <c r="A51" s="1">
        <v>47</v>
      </c>
      <c r="B51" s="2">
        <v>23</v>
      </c>
    </row>
    <row r="52" spans="1:2" x14ac:dyDescent="0.3">
      <c r="A52" s="1">
        <v>48</v>
      </c>
      <c r="B52" s="2">
        <v>50</v>
      </c>
    </row>
    <row r="53" spans="1:2" x14ac:dyDescent="0.3">
      <c r="A53" s="1">
        <v>49</v>
      </c>
      <c r="B53" s="2">
        <v>28</v>
      </c>
    </row>
    <row r="54" spans="1:2" x14ac:dyDescent="0.3">
      <c r="A54" s="1">
        <v>50</v>
      </c>
      <c r="B54" s="2">
        <v>36</v>
      </c>
    </row>
    <row r="55" spans="1:2" x14ac:dyDescent="0.3">
      <c r="A55" s="1">
        <v>51</v>
      </c>
      <c r="B55" s="2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H26" sqref="H26"/>
    </sheetView>
  </sheetViews>
  <sheetFormatPr defaultRowHeight="14.4" x14ac:dyDescent="0.3"/>
  <cols>
    <col min="4" max="4" width="6.109375" customWidth="1"/>
    <col min="5" max="5" width="26.109375" style="2" customWidth="1"/>
    <col min="6" max="6" width="16.6640625" style="2" bestFit="1" customWidth="1"/>
    <col min="7" max="8" width="8.88671875" style="2"/>
    <col min="10" max="10" width="15.88671875" customWidth="1"/>
    <col min="12" max="12" width="12.33203125" customWidth="1"/>
    <col min="13" max="13" width="13.88671875" customWidth="1"/>
  </cols>
  <sheetData>
    <row r="1" spans="1:13" ht="18" x14ac:dyDescent="0.35">
      <c r="A1" s="25" t="s">
        <v>19</v>
      </c>
    </row>
    <row r="3" spans="1:13" x14ac:dyDescent="0.3">
      <c r="E3" s="29" t="s">
        <v>20</v>
      </c>
      <c r="F3" s="29"/>
      <c r="G3" s="29"/>
      <c r="H3" s="29"/>
      <c r="J3" s="29" t="s">
        <v>21</v>
      </c>
      <c r="K3" s="29"/>
      <c r="L3" s="29"/>
      <c r="M3" s="29"/>
    </row>
    <row r="4" spans="1:13" ht="28.8" x14ac:dyDescent="0.3">
      <c r="A4" s="17" t="s">
        <v>13</v>
      </c>
      <c r="B4" s="5" t="s">
        <v>3</v>
      </c>
      <c r="C4" s="5" t="s">
        <v>2</v>
      </c>
      <c r="E4" s="5" t="s">
        <v>5</v>
      </c>
      <c r="F4" s="5" t="s">
        <v>6</v>
      </c>
      <c r="G4" s="5" t="s">
        <v>7</v>
      </c>
      <c r="H4" s="5" t="s">
        <v>8</v>
      </c>
      <c r="J4" s="5" t="s">
        <v>5</v>
      </c>
      <c r="K4" s="5" t="s">
        <v>6</v>
      </c>
      <c r="L4" s="5" t="s">
        <v>7</v>
      </c>
      <c r="M4" s="5" t="s">
        <v>8</v>
      </c>
    </row>
    <row r="5" spans="1:13" x14ac:dyDescent="0.3">
      <c r="A5" s="5">
        <v>20</v>
      </c>
      <c r="B5" s="5">
        <v>1</v>
      </c>
      <c r="C5" s="5">
        <v>1</v>
      </c>
      <c r="E5" s="13">
        <f>AVERAGE('Brand 1'!B5:B55)</f>
        <v>58.921568627450981</v>
      </c>
      <c r="F5" s="12">
        <f>STDEV('Brand 1'!B5:B55)</f>
        <v>20.804656341554786</v>
      </c>
      <c r="G5" s="12">
        <f>E5*(B5+C5)</f>
        <v>117.84313725490196</v>
      </c>
      <c r="H5" s="11">
        <f>F5*SQRT(B5+C5)</f>
        <v>29.422227158738199</v>
      </c>
      <c r="J5" s="13">
        <f>AVERAGE('Brand 2'!B5:B55)</f>
        <v>41.333333333333336</v>
      </c>
      <c r="K5" s="12">
        <f>STDEV('Brand 2'!B5:B55)</f>
        <v>15.652049918993567</v>
      </c>
      <c r="L5" s="12">
        <f>J5*(B5+C5)</f>
        <v>82.666666666666671</v>
      </c>
      <c r="M5" s="11">
        <f>K5*SQRT(B5+C5)</f>
        <v>22.135341274381407</v>
      </c>
    </row>
    <row r="7" spans="1:13" x14ac:dyDescent="0.3">
      <c r="E7" s="9" t="s">
        <v>4</v>
      </c>
      <c r="F7" s="10"/>
    </row>
    <row r="8" spans="1:13" x14ac:dyDescent="0.3">
      <c r="B8" s="9"/>
      <c r="C8" s="10"/>
      <c r="E8" s="15" t="s">
        <v>11</v>
      </c>
      <c r="F8" s="16">
        <v>0.98750000000000004</v>
      </c>
      <c r="J8" s="29" t="s">
        <v>22</v>
      </c>
      <c r="K8" s="29"/>
      <c r="L8" s="29"/>
      <c r="M8" s="29"/>
    </row>
    <row r="9" spans="1:13" x14ac:dyDescent="0.3">
      <c r="E9" s="6" t="s">
        <v>9</v>
      </c>
      <c r="F9" s="14">
        <f>NORMSINV(F8)</f>
        <v>2.2414027276049464</v>
      </c>
      <c r="J9" s="5" t="s">
        <v>5</v>
      </c>
      <c r="K9" s="5" t="s">
        <v>6</v>
      </c>
      <c r="L9" s="5" t="s">
        <v>7</v>
      </c>
      <c r="M9" s="5" t="s">
        <v>8</v>
      </c>
    </row>
    <row r="10" spans="1:13" x14ac:dyDescent="0.3">
      <c r="E10" s="7" t="s">
        <v>10</v>
      </c>
      <c r="F10" s="8">
        <f>G5+F9*H5</f>
        <v>183.79019746071009</v>
      </c>
      <c r="J10" s="13">
        <f>E5+J5</f>
        <v>100.25490196078431</v>
      </c>
      <c r="K10" s="12">
        <f>SQRT(F5*F5+K5*K5)</f>
        <v>26.034984005312204</v>
      </c>
      <c r="L10" s="12">
        <f>J10*(B5+C5)</f>
        <v>200.50980392156862</v>
      </c>
      <c r="M10" s="11">
        <f>K10*SQRT(B5+C5)</f>
        <v>36.819027476479121</v>
      </c>
    </row>
    <row r="11" spans="1:13" x14ac:dyDescent="0.3">
      <c r="E11" s="19" t="s">
        <v>12</v>
      </c>
      <c r="F11" s="24">
        <f>F10/A5</f>
        <v>9.1895098730355045</v>
      </c>
      <c r="G11" s="28" t="s">
        <v>26</v>
      </c>
    </row>
    <row r="13" spans="1:13" x14ac:dyDescent="0.3">
      <c r="E13" s="9" t="s">
        <v>27</v>
      </c>
      <c r="F13" s="10"/>
      <c r="J13" s="9" t="s">
        <v>24</v>
      </c>
      <c r="K13" s="10"/>
    </row>
    <row r="14" spans="1:13" x14ac:dyDescent="0.3">
      <c r="E14" s="15" t="s">
        <v>10</v>
      </c>
      <c r="F14" s="22">
        <f>10*A5</f>
        <v>200</v>
      </c>
      <c r="J14" s="15" t="s">
        <v>11</v>
      </c>
      <c r="K14" s="16">
        <v>0.98750000000000004</v>
      </c>
    </row>
    <row r="15" spans="1:13" x14ac:dyDescent="0.3">
      <c r="E15" s="6" t="s">
        <v>17</v>
      </c>
      <c r="F15" s="23">
        <f>G5</f>
        <v>117.84313725490196</v>
      </c>
      <c r="J15" s="6" t="s">
        <v>9</v>
      </c>
      <c r="K15" s="14">
        <f>NORMSINV(K14)</f>
        <v>2.2414027276049464</v>
      </c>
    </row>
    <row r="16" spans="1:13" x14ac:dyDescent="0.3">
      <c r="E16" s="19" t="s">
        <v>18</v>
      </c>
      <c r="F16" s="24">
        <f>F14-F15</f>
        <v>82.156862745098039</v>
      </c>
      <c r="J16" s="7" t="s">
        <v>10</v>
      </c>
      <c r="K16" s="8">
        <f>L10+K15*M10</f>
        <v>283.03607253511041</v>
      </c>
    </row>
    <row r="17" spans="5:12" x14ac:dyDescent="0.3">
      <c r="J17" s="19" t="s">
        <v>12</v>
      </c>
      <c r="K17" s="24">
        <f>K16/A5</f>
        <v>14.15180362675552</v>
      </c>
      <c r="L17" s="28" t="s">
        <v>25</v>
      </c>
    </row>
    <row r="18" spans="5:12" x14ac:dyDescent="0.3">
      <c r="E18" s="9" t="s">
        <v>28</v>
      </c>
      <c r="F18" s="10"/>
    </row>
    <row r="19" spans="5:12" x14ac:dyDescent="0.3">
      <c r="E19" s="15" t="s">
        <v>10</v>
      </c>
      <c r="F19" s="22">
        <f>7*A5</f>
        <v>140</v>
      </c>
    </row>
    <row r="20" spans="5:12" x14ac:dyDescent="0.3">
      <c r="E20" s="6" t="s">
        <v>17</v>
      </c>
      <c r="F20" s="23">
        <f>G5</f>
        <v>117.84313725490196</v>
      </c>
    </row>
    <row r="21" spans="5:12" x14ac:dyDescent="0.3">
      <c r="E21" s="19" t="s">
        <v>18</v>
      </c>
      <c r="F21" s="24">
        <f>F19-F20</f>
        <v>22.156862745098039</v>
      </c>
    </row>
    <row r="22" spans="5:12" x14ac:dyDescent="0.3">
      <c r="E22" s="26"/>
      <c r="F22" s="27"/>
    </row>
    <row r="23" spans="5:12" x14ac:dyDescent="0.3">
      <c r="E23" s="9" t="s">
        <v>16</v>
      </c>
      <c r="F23" s="10"/>
    </row>
    <row r="24" spans="5:12" x14ac:dyDescent="0.3">
      <c r="E24" s="30" t="s">
        <v>23</v>
      </c>
      <c r="F24" s="31"/>
    </row>
    <row r="25" spans="5:12" x14ac:dyDescent="0.3">
      <c r="E25" s="7" t="s">
        <v>14</v>
      </c>
      <c r="F25" s="18">
        <f>NORMDIST(133,G5,H5,1)</f>
        <v>0.69677592607068028</v>
      </c>
    </row>
    <row r="26" spans="5:12" x14ac:dyDescent="0.3">
      <c r="E26" s="20" t="s">
        <v>15</v>
      </c>
      <c r="F26" s="21">
        <f>1-F25</f>
        <v>0.30322407392931972</v>
      </c>
    </row>
    <row r="27" spans="5:12" x14ac:dyDescent="0.3">
      <c r="E27"/>
      <c r="F27"/>
    </row>
  </sheetData>
  <mergeCells count="4">
    <mergeCell ref="E3:H3"/>
    <mergeCell ref="J3:M3"/>
    <mergeCell ref="J8:M8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Brand 1</vt:lpstr>
      <vt:lpstr>Brand 2</vt:lpstr>
      <vt:lpstr>Solution</vt:lpstr>
    </vt:vector>
  </TitlesOfParts>
  <Company>KU,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SM</cp:lastModifiedBy>
  <dcterms:created xsi:type="dcterms:W3CDTF">2015-09-17T20:45:18Z</dcterms:created>
  <dcterms:modified xsi:type="dcterms:W3CDTF">2019-01-15T16:39:30Z</dcterms:modified>
</cp:coreProperties>
</file>